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225"/>
  </bookViews>
  <sheets>
    <sheet name="Tonery" sheetId="1" r:id="rId1"/>
  </sheets>
  <definedNames>
    <definedName name="_xlnm.Print_Area" localSheetId="0">Tonery!$B$2:$U$12</definedName>
  </definedNames>
  <calcPr calcId="125725"/>
</workbook>
</file>

<file path=xl/calcChain.xml><?xml version="1.0" encoding="utf-8"?>
<calcChain xmlns="http://schemas.openxmlformats.org/spreadsheetml/2006/main">
  <c r="T8" i="1"/>
  <c r="S9"/>
  <c r="T7"/>
  <c r="P8"/>
  <c r="S8"/>
  <c r="P9"/>
  <c r="T9"/>
  <c r="P7"/>
  <c r="S7" l="1"/>
  <c r="R12" s="1"/>
  <c r="Q12"/>
</calcChain>
</file>

<file path=xl/sharedStrings.xml><?xml version="1.0" encoding="utf-8"?>
<sst xmlns="http://schemas.openxmlformats.org/spreadsheetml/2006/main" count="56" uniqueCount="48">
  <si>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</si>
  <si>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</si>
  <si>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</si>
  <si>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</si>
  <si>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</si>
  <si>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</si>
  <si>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</si>
  <si>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</si>
  <si>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</si>
  <si>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</si>
  <si>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</si>
  <si>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</si>
  <si>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</si>
  <si>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</si>
  <si>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</si>
  <si>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44613700-7 - Nádoby na odpad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</si>
  <si>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</si>
  <si>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</si>
  <si>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</si>
  <si>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</si>
  <si>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</si>
  <si>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</si>
  <si>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</si>
  <si>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</si>
  <si>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</si>
  <si>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</si>
  <si>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</si>
  <si>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</si>
  <si>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</si>
  <si>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</si>
  <si>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</si>
  <si>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</si>
  <si>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Samostatná faktura</t>
  </si>
  <si>
    <t>Příloha č. 2 Kupní smlouvy - technická specifikace
Tonery (II.) 032 - 2022 (kompatibilní)</t>
  </si>
  <si>
    <t>DFEL - Bc. Martina Nováková,
Tel.: 37763 4011,
E-mail: novakmar@fel.zcu.cz</t>
  </si>
  <si>
    <t xml:space="preserve"> Univerzitní 26, 
301 00 Plzeň,
Fakulta elektrotechnická - Děkanát,
2NP - místnost EU 211</t>
  </si>
  <si>
    <t>KGM - Bc. Petra Bláhová,
Tel.: 735 713 952,
E-mail: blahovap@kgm.zcu.cz</t>
  </si>
  <si>
    <t>Technická 8,
301 00 Plzeň,
Fakulta aplikovaných věd - Katedra geomatiky,
místnost UN 640</t>
  </si>
  <si>
    <t>Pokud financováno z projektových prostředků, pak ŘEŠITEL uvede: NÁZEV A ČÍSLO DOTAČNÍHO PROJEKTU</t>
  </si>
  <si>
    <t xml:space="preserve">Originální, nebo kompatibilní toner splňující podmínky certifikátu STMC.
Minimální výtěžnost při 5% pokrytí 1 500 stran. </t>
  </si>
  <si>
    <t>Originální, nebo kompatibilní toner splňující podmínky certifikátu STMC.
Minimální výtěžnost při 5% pokrytí 25 000 stran.</t>
  </si>
  <si>
    <t xml:space="preserve">   Odpadní nádobka na toner pro tiskárnu Triumph Adler 3505ci </t>
  </si>
  <si>
    <t>Odpadní nádobka na toner s výtěžností min. 25 000 stran.</t>
  </si>
  <si>
    <r>
      <t>Toner do tiskárny  Triumph Adler 3505ci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</si>
  <si>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HP LaserJet P1005 -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</si>
  <si>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Toner CB435A, kompatibilní s HP LJ P1005, kapacita 1.500 stran</t>
  </si>
  <si>
    <t>Toner TK-2930B, kompatibilní s TA 3505ci, 25.000 stran</t>
  </si>
  <si>
    <t>Odpadní nádobka WT-860, 25.000 stran, pro TA 3505ci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</si>
</sst>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2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159"/>
  <sheetViews>
    <sheetView tabSelected="1" zoomScale="77" zoomScaleNormal="77" workbookViewId="0">
      <selection activeCell="C7" sqref="C7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5.5703125" style="5" hidden="1" customWidth="1"/>
    <col min="12" max="12" width="21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5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42578125" style="4" customWidth="1"/>
    <col min="23" max="16384" width="9.140625" style="5"/>
  </cols>
  <sheetData>
    <row r="1" spans="2:22" ht="42" customHeight="1">
      <c r="B1" s="97" t="s">
        <v>33</v>
      </c>
      <c r="C1" s="98"/>
      <c r="D1" s="35"/>
      <c r="E1" s="36"/>
    </row>
    <row r="2" spans="2:22" ht="18.75" customHeight="1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38</v>
      </c>
      <c r="L6" s="24" t="s">
        <v>22</v>
      </c>
      <c r="M6" s="55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6" t="s">
        <v>7</v>
      </c>
      <c r="S6" s="55" t="s">
        <v>8</v>
      </c>
      <c r="T6" s="55" t="s">
        <v>9</v>
      </c>
      <c r="U6" s="24" t="s">
        <v>27</v>
      </c>
      <c r="V6" s="24" t="s">
        <v>28</v>
      </c>
    </row>
    <row r="7" spans="2:22" ht="85.5" customHeight="1" thickTop="1" thickBot="1">
      <c r="B7" s="61">
        <v>1</v>
      </c>
      <c r="C7" s="72" t="s">
        <v>44</v>
      </c>
      <c r="D7" s="62">
        <v>2</v>
      </c>
      <c r="E7" s="50" t="s">
        <v>29</v>
      </c>
      <c r="F7" s="74" t="s">
        <v>39</v>
      </c>
      <c r="G7" s="78" t="s">
        <v>45</v>
      </c>
      <c r="H7" s="63" t="s">
        <v>31</v>
      </c>
      <c r="I7" s="72" t="s">
        <v>32</v>
      </c>
      <c r="J7" s="52" t="s">
        <v>30</v>
      </c>
      <c r="K7" s="50"/>
      <c r="L7" s="50"/>
      <c r="M7" s="72" t="s">
        <v>34</v>
      </c>
      <c r="N7" s="72" t="s">
        <v>35</v>
      </c>
      <c r="O7" s="51">
        <v>21</v>
      </c>
      <c r="P7" s="57">
        <f t="shared" ref="P7:P9" si="0">D7*Q7</f>
        <v>1200</v>
      </c>
      <c r="Q7" s="58">
        <v>600</v>
      </c>
      <c r="R7" s="81">
        <v>250</v>
      </c>
      <c r="S7" s="59">
        <f t="shared" ref="S7" si="1">D7*R7</f>
        <v>500</v>
      </c>
      <c r="T7" s="60" t="str">
        <f t="shared" ref="T7" si="2">IF(ISNUMBER(R7), IF(R7&gt;Q7,"NEVYHOVUJE","VYHOVUJE")," ")</f>
        <v>VYHOVUJE</v>
      </c>
      <c r="U7" s="50"/>
      <c r="V7" s="50" t="s">
        <v>10</v>
      </c>
    </row>
    <row r="8" spans="2:22" ht="85.5" customHeight="1">
      <c r="B8" s="64">
        <v>2</v>
      </c>
      <c r="C8" s="73" t="s">
        <v>43</v>
      </c>
      <c r="D8" s="65">
        <v>2</v>
      </c>
      <c r="E8" s="71" t="s">
        <v>29</v>
      </c>
      <c r="F8" s="75" t="s">
        <v>40</v>
      </c>
      <c r="G8" s="79" t="s">
        <v>46</v>
      </c>
      <c r="H8" s="66" t="s">
        <v>31</v>
      </c>
      <c r="I8" s="86" t="s">
        <v>32</v>
      </c>
      <c r="J8" s="91" t="s">
        <v>30</v>
      </c>
      <c r="K8" s="84"/>
      <c r="L8" s="84"/>
      <c r="M8" s="86" t="s">
        <v>36</v>
      </c>
      <c r="N8" s="86" t="s">
        <v>37</v>
      </c>
      <c r="O8" s="88">
        <v>21</v>
      </c>
      <c r="P8" s="67">
        <f t="shared" si="0"/>
        <v>4800</v>
      </c>
      <c r="Q8" s="68">
        <v>2400</v>
      </c>
      <c r="R8" s="82">
        <v>2100</v>
      </c>
      <c r="S8" s="69">
        <f t="shared" ref="S8" si="3">D8*R8</f>
        <v>4200</v>
      </c>
      <c r="T8" s="70" t="str">
        <f t="shared" ref="T8" si="4">IF(ISNUMBER(R8), IF(R8&gt;Q8,"NEVYHOVUJE","VYHOVUJE")," ")</f>
        <v>VYHOVUJE</v>
      </c>
      <c r="U8" s="84"/>
      <c r="V8" s="71" t="s">
        <v>10</v>
      </c>
    </row>
    <row r="9" spans="2:22" ht="65.25" customHeight="1" thickBot="1">
      <c r="B9" s="43">
        <v>3</v>
      </c>
      <c r="C9" s="76" t="s">
        <v>41</v>
      </c>
      <c r="D9" s="44">
        <v>2</v>
      </c>
      <c r="E9" s="45" t="s">
        <v>29</v>
      </c>
      <c r="F9" s="77" t="s">
        <v>42</v>
      </c>
      <c r="G9" s="80" t="s">
        <v>47</v>
      </c>
      <c r="H9" s="56" t="s">
        <v>30</v>
      </c>
      <c r="I9" s="90"/>
      <c r="J9" s="92"/>
      <c r="K9" s="85"/>
      <c r="L9" s="85"/>
      <c r="M9" s="87"/>
      <c r="N9" s="87"/>
      <c r="O9" s="89"/>
      <c r="P9" s="46">
        <f t="shared" si="0"/>
        <v>600</v>
      </c>
      <c r="Q9" s="47">
        <v>300</v>
      </c>
      <c r="R9" s="83">
        <v>250</v>
      </c>
      <c r="S9" s="48">
        <f t="shared" ref="S9" si="5">D9*R9</f>
        <v>500</v>
      </c>
      <c r="T9" s="49" t="str">
        <f t="shared" ref="T9" si="6">IF(ISNUMBER(R9), IF(R9&gt;Q9,"NEVYHOVUJE","VYHOVUJE")," ")</f>
        <v>VYHOVUJE</v>
      </c>
      <c r="U9" s="85"/>
      <c r="V9" s="45" t="s">
        <v>15</v>
      </c>
    </row>
    <row r="10" spans="2:22" ht="13.5" customHeight="1" thickTop="1" thickBot="1">
      <c r="C10" s="5"/>
      <c r="D10" s="5"/>
      <c r="E10" s="5"/>
      <c r="F10" s="5"/>
      <c r="G10" s="5"/>
      <c r="H10" s="5"/>
      <c r="I10" s="5"/>
      <c r="J10" s="5"/>
      <c r="O10" s="5"/>
      <c r="P10" s="5"/>
      <c r="S10" s="42"/>
    </row>
    <row r="11" spans="2:22" ht="60.75" customHeight="1" thickTop="1" thickBot="1">
      <c r="B11" s="99" t="s">
        <v>11</v>
      </c>
      <c r="C11" s="100"/>
      <c r="D11" s="100"/>
      <c r="E11" s="100"/>
      <c r="F11" s="100"/>
      <c r="G11" s="100"/>
      <c r="H11" s="54"/>
      <c r="I11" s="27"/>
      <c r="J11" s="27"/>
      <c r="K11" s="27"/>
      <c r="L11" s="28"/>
      <c r="M11" s="12"/>
      <c r="N11" s="12"/>
      <c r="O11" s="29"/>
      <c r="P11" s="29"/>
      <c r="Q11" s="30" t="s">
        <v>12</v>
      </c>
      <c r="R11" s="101" t="s">
        <v>13</v>
      </c>
      <c r="S11" s="102"/>
      <c r="T11" s="103"/>
      <c r="U11" s="22"/>
      <c r="V11" s="31"/>
    </row>
    <row r="12" spans="2:22" ht="33" customHeight="1" thickTop="1" thickBot="1">
      <c r="B12" s="93" t="s">
        <v>14</v>
      </c>
      <c r="C12" s="93"/>
      <c r="D12" s="93"/>
      <c r="E12" s="93"/>
      <c r="F12" s="93"/>
      <c r="G12" s="93"/>
      <c r="H12" s="53"/>
      <c r="I12" s="32"/>
      <c r="L12" s="10"/>
      <c r="M12" s="10"/>
      <c r="N12" s="10"/>
      <c r="O12" s="33"/>
      <c r="P12" s="33"/>
      <c r="Q12" s="34">
        <f>SUM(P7:P9)</f>
        <v>6600</v>
      </c>
      <c r="R12" s="94">
        <f>SUM(S7:S9)</f>
        <v>5200</v>
      </c>
      <c r="S12" s="95"/>
      <c r="T12" s="96"/>
    </row>
    <row r="13" spans="2:22" ht="14.25" customHeight="1" thickTop="1">
      <c r="B13" s="38"/>
    </row>
    <row r="14" spans="2:22" ht="14.25" customHeight="1">
      <c r="B14" s="39"/>
      <c r="C14" s="38"/>
    </row>
    <row r="15" spans="2:22" ht="14.25" customHeight="1"/>
    <row r="16" spans="2:2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</sheetData>
  <sheetProtection algorithmName="SHA-512" hashValue="nZ5AD5f9rRFfQP2IHEvnN6xQbob+g9hQxun4+ox7sIBUrXE0fxX5UqqJF13GELlCua16ApXlMHMKxXeFIO4QXg==" saltValue="ZjG0WZR3tWT53Hymvf6qaw==" spinCount="100000" sheet="1" objects="1" scenarios="1"/>
  <mergeCells count="13">
    <mergeCell ref="B12:G12"/>
    <mergeCell ref="R12:T12"/>
    <mergeCell ref="B1:C1"/>
    <mergeCell ref="B11:G11"/>
    <mergeCell ref="R11:T11"/>
    <mergeCell ref="L8:L9"/>
    <mergeCell ref="K8:K9"/>
    <mergeCell ref="U8:U9"/>
    <mergeCell ref="M8:M9"/>
    <mergeCell ref="N8:N9"/>
    <mergeCell ref="O8:O9"/>
    <mergeCell ref="I8:I9"/>
    <mergeCell ref="J8:J9"/>
  </mergeCells>
  <phoneticPr fontId="20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T7:T9">
    <cfRule type="cellIs" dxfId="9" priority="49" operator="equal">
      <formula>"VYHOVUJE"</formula>
    </cfRule>
  </conditionalFormatting>
  <conditionalFormatting sqref="T7:T9">
    <cfRule type="cellIs" dxfId="8" priority="48" operator="equal">
      <formula>"NEVYHOVUJE"</formula>
    </cfRule>
  </conditionalFormatting>
  <conditionalFormatting sqref="G7:G9 R7:R9">
    <cfRule type="containsBlanks" dxfId="7" priority="29">
      <formula>LEN(TRIM(G7))=0</formula>
    </cfRule>
  </conditionalFormatting>
  <conditionalFormatting sqref="G7:G9 R7:R9">
    <cfRule type="notContainsBlanks" dxfId="6" priority="27">
      <formula>LEN(TRIM(G7))&gt;0</formula>
    </cfRule>
  </conditionalFormatting>
  <conditionalFormatting sqref="G7:G9 R7:R9">
    <cfRule type="notContainsBlanks" dxfId="5" priority="26">
      <formula>LEN(TRIM(G7))&gt;0</formula>
    </cfRule>
  </conditionalFormatting>
  <conditionalFormatting sqref="G7:G9">
    <cfRule type="notContainsBlanks" dxfId="4" priority="25">
      <formula>LEN(TRIM(G7))&gt;0</formula>
    </cfRule>
  </conditionalFormatting>
  <conditionalFormatting sqref="H7:H9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9">
    <cfRule type="notContainsBlanks" dxfId="0" priority="4">
      <formula>LEN(TRIM(H7))&gt;0</formula>
    </cfRule>
  </conditionalFormatting>
  <dataValidations count="2">
    <dataValidation type="list" showInputMessage="1" showErrorMessage="1" sqref="E7:E9">
      <formula1>"ks,bal,sada,"</formula1>
    </dataValidation>
    <dataValidation type="list" showInputMessage="1" showErrorMessage="1" sqref="H7:H9 J7:J8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2022-07-20T05:13:43Z</cp:lastPrinted>
  <dcterms:created xsi:type="dcterms:W3CDTF">2014-03-05T12:43:32Z</dcterms:created>
  <dcterms:modified xsi:type="dcterms:W3CDTF">2022-08-08T16:38:37Z</dcterms:modified>
</cp:coreProperties>
</file>